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Лист2" sheetId="1" r:id="rId1"/>
    <sheet name="Лист3" sheetId="2" r:id="rId2"/>
  </sheets>
  <definedNames>
    <definedName name="_xlnm.Print_Area" localSheetId="0">'Лист2'!$A$1:$F$74</definedName>
  </definedNames>
  <calcPr fullCalcOnLoad="1"/>
</workbook>
</file>

<file path=xl/sharedStrings.xml><?xml version="1.0" encoding="utf-8"?>
<sst xmlns="http://schemas.openxmlformats.org/spreadsheetml/2006/main" count="149" uniqueCount="63">
  <si>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</si>
  <si>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</si>
  <si>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</si>
  <si>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</si>
  <si>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</si>
  <si>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</si>
  <si>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</si>
  <si>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</si>
  <si>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</si>
  <si>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</si>
  <si>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</si>
  <si>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</si>
  <si>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</si>
  <si>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</si>
  <si>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</si>
  <si>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</si>
  <si>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</si>
  <si>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Обоснование начальной (максимальной) цены контракта</t>
  </si>
  <si>
    <t>Исполнитель: Бухгалтер</t>
  </si>
  <si>
    <t>Н.Б.Ловыгина</t>
  </si>
  <si>
    <t>ОБУиО администрации г.Югорска, тел. 5-00-47</t>
  </si>
  <si>
    <t>Глава администрации города Югорска</t>
  </si>
  <si>
    <t>М.И.Бодак</t>
  </si>
  <si>
    <t>Главный бухгалтер</t>
  </si>
  <si>
    <t>Л.А. Михайлова</t>
  </si>
  <si>
    <t>ЗАО "Эльбит Системс", Екатеринбург</t>
  </si>
  <si>
    <t>ООО "Астерия-Трейд", Екатеринбург</t>
  </si>
  <si>
    <t>ООО "Комплексстрой", Екатеринбург</t>
  </si>
  <si>
    <t>Код ОКДП:
3020343</t>
  </si>
  <si>
    <t>Код ОКДП:
3020220</t>
  </si>
  <si>
    <t>Код ОКДП:
3020320</t>
  </si>
  <si>
    <t>Итого по поставщикам:</t>
  </si>
  <si>
    <t>Копир цифровой</t>
  </si>
  <si>
    <r>
      <t>на поставку</t>
    </r>
    <r>
      <rPr>
        <b/>
        <sz val="12"/>
        <color indexed="60"/>
        <rFont val="Times New Roman"/>
        <family val="1"/>
      </rPr>
      <t xml:space="preserve"> цифрового копира и запасных частей</t>
    </r>
  </si>
  <si>
    <t>Код ОКДП:
2929305</t>
  </si>
  <si>
    <t xml:space="preserve">Цифровой копир с сенсорным дисплеем, двусторонней печатью и крышкой, с функцией принтера/сканера и подключением к локальной сети Ethernet Canon iR 2520 + тонер-картридж+ интерфейсный кабель USB 2,0 длина 1,8 м </t>
  </si>
  <si>
    <t>Модуль памяти 4 Гб</t>
  </si>
  <si>
    <t>Модуль оперативной памяти объемом 4 Гб DDR-III (PC3-10600) 1333 МГц CL9</t>
  </si>
  <si>
    <t>Медиаконвертер 1 Гбит  Ethernet</t>
  </si>
  <si>
    <t>Код ОКДП:
3020198</t>
  </si>
  <si>
    <t>Медиаконвертер двухволоконный неуправляемый Gigabit Ethernet Planet GT-802</t>
  </si>
  <si>
    <t>Кабель HDMI</t>
  </si>
  <si>
    <t>Код ОКДП:
3020356</t>
  </si>
  <si>
    <t>Кабель HDMI to HDMI (19M-19M) 3м (с двойным экранированием для обеспечения защиты от высокочастотных помех)</t>
  </si>
  <si>
    <t>Патч-корд 5 м</t>
  </si>
  <si>
    <t>Кабель для подключения к ЛВС – патч-корд UTP 5м, категория 5е</t>
  </si>
  <si>
    <t>Материнская плата S1155</t>
  </si>
  <si>
    <t xml:space="preserve">Материнская плата S1155 ASUS P8H67-M LE (3.X) (Socket 1155, intel H67(B3), 2xDDR3 1333, PCI-Ex16, SATA 6.0, Audio,(DVI, HDMI, D-Sub, S/PDIF out),USB 3.0, mATX) </t>
  </si>
  <si>
    <t>Процессор S1155 с кулером</t>
  </si>
  <si>
    <t xml:space="preserve">Процессор Intel Core i3 2100 (3.1GHz) 3MB LGA1155 BOX (Integrated Graphics 850MHz) 
</t>
  </si>
  <si>
    <t>Веб-камера с микрофоном</t>
  </si>
  <si>
    <t>Код ОКДП:
3020361</t>
  </si>
  <si>
    <t xml:space="preserve">Веб-камера  Logitech Webcam HD Pro C510, 8MP, 1280x720, Rtl, [960-000640] </t>
  </si>
  <si>
    <t>Накопитель HDD</t>
  </si>
  <si>
    <t>Жесткий диск Western Digital HDD SATA-III 250Gb,Caviar Blue WD2500AAKX, 7200 rpm, 16Mb buffer</t>
  </si>
  <si>
    <t>Сетевой фильтр</t>
  </si>
  <si>
    <t xml:space="preserve">Сетевой фильтр Ippon BK252 (6 розеток, длина 5 м) </t>
  </si>
  <si>
    <t>Модуль памяти 4 Гб для серверов (набор 2 шт)</t>
  </si>
  <si>
    <t xml:space="preserve">Модуль оперативной памяти Kingston for HP/Compaq (397415-B21 466440-B21) DDR-II FBDIMM 8GB (PC2-5300) 667MHz ECC Fully Buffered Kit (2 x 4Gb) [KTH-XW667LP/8G] </t>
  </si>
  <si>
    <t>Дата составления: 15.11.2011</t>
  </si>
  <si>
    <t>(343) 2-700-600, www.elbit-systems.ru.  Источник информации: коммерческое предлождение от 15.11.11 г № 141</t>
  </si>
  <si>
    <t>(912) 240-93-97, www.asteria-trade.ru.  Источник информации: письмо от 15.11.11 г б/н</t>
  </si>
  <si>
    <t>(343) 353-25-73.  Источник информации: письмо от 15.11.11 г б/н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</si>
</sst>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2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7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6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34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34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45" zoomScaleNormal="145" zoomScaleSheetLayoutView="100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H65" sqref="H65"/>
    </sheetView>
  </sheetViews>
  <sheetFormatPr defaultColWidth="11.57421875" defaultRowHeight="12.75"/>
  <cols>
    <col min="1" max="1" width="27.8515625" style="1" customWidth="1"/>
    <col min="2" max="4" width="13.8515625" style="1" customWidth="1"/>
    <col min="5" max="5" width="17.8515625" style="1" customWidth="1"/>
    <col min="6" max="6" width="13.28125" style="1" customWidth="1"/>
    <col min="7" max="16384" width="11.57421875" style="1" customWidth="1"/>
  </cols>
  <sheetData>
    <row r="1" spans="1:6" ht="15.75">
      <c r="A1" s="8"/>
      <c r="B1" s="8"/>
      <c r="C1" s="2" t="s">
        <v>17</v>
      </c>
      <c r="D1" s="8"/>
      <c r="E1" s="8"/>
      <c r="F1" s="8"/>
    </row>
    <row r="2" spans="1:6" ht="15.75">
      <c r="A2" s="8"/>
      <c r="B2" s="8"/>
      <c r="C2" s="2" t="s">
        <v>33</v>
      </c>
      <c r="D2" s="8"/>
      <c r="E2" s="8"/>
      <c r="F2" s="8"/>
    </row>
    <row r="3" spans="1:6" ht="15.75">
      <c r="A3" s="8"/>
      <c r="B3" s="8"/>
      <c r="C3" s="2"/>
      <c r="D3" s="8"/>
      <c r="E3" s="8"/>
      <c r="F3" s="8"/>
    </row>
    <row r="4" spans="1:6" ht="15" customHeight="1">
      <c r="A4" s="14" t="s">
        <v>0</v>
      </c>
      <c r="B4" s="8"/>
      <c r="C4" s="8"/>
      <c r="D4" s="8"/>
      <c r="E4" s="8"/>
      <c r="F4" s="8"/>
    </row>
    <row r="5" spans="1:6" ht="12.75">
      <c r="A5" s="21" t="s">
        <v>1</v>
      </c>
      <c r="B5" s="28" t="s">
        <v>2</v>
      </c>
      <c r="C5" s="28"/>
      <c r="D5" s="28"/>
      <c r="E5" s="21" t="s">
        <v>3</v>
      </c>
      <c r="F5" s="21" t="s">
        <v>4</v>
      </c>
    </row>
    <row r="6" spans="1:6" ht="12.75">
      <c r="A6" s="23"/>
      <c r="B6" s="22">
        <v>1</v>
      </c>
      <c r="C6" s="22">
        <v>2</v>
      </c>
      <c r="D6" s="22">
        <v>3</v>
      </c>
      <c r="E6" s="23" t="s">
        <v>5</v>
      </c>
      <c r="F6" s="23" t="s">
        <v>6</v>
      </c>
    </row>
    <row r="7" spans="1:6" ht="27" customHeight="1">
      <c r="A7" s="17" t="s">
        <v>7</v>
      </c>
      <c r="B7" s="33" t="s">
        <v>32</v>
      </c>
      <c r="C7" s="34"/>
      <c r="D7" s="34"/>
      <c r="E7" s="18" t="s">
        <v>34</v>
      </c>
      <c r="F7" s="9" t="s">
        <v>8</v>
      </c>
    </row>
    <row r="8" spans="1:6" ht="15">
      <c r="A8" s="10" t="s">
        <v>9</v>
      </c>
      <c r="B8" s="29">
        <v>1</v>
      </c>
      <c r="C8" s="29"/>
      <c r="D8" s="29"/>
      <c r="E8" s="29"/>
      <c r="F8" s="3" t="s">
        <v>8</v>
      </c>
    </row>
    <row r="9" spans="1:6" ht="53.25" customHeight="1">
      <c r="A9" s="19" t="s">
        <v>10</v>
      </c>
      <c r="B9" s="30" t="s">
        <v>35</v>
      </c>
      <c r="C9" s="31"/>
      <c r="D9" s="31"/>
      <c r="E9" s="32"/>
      <c r="F9" s="3" t="s">
        <v>8</v>
      </c>
    </row>
    <row r="10" spans="1:6" ht="15">
      <c r="A10" s="10" t="s">
        <v>11</v>
      </c>
      <c r="B10" s="11">
        <f>43410+1790</f>
        <v>45200</v>
      </c>
      <c r="C10" s="11">
        <f>44495.25+1834.75</f>
        <v>46330</v>
      </c>
      <c r="D10" s="11">
        <f>45162.68+1862.27</f>
        <v>47024.95</v>
      </c>
      <c r="E10" s="12">
        <f>(B10+C10+D10)/3</f>
        <v>46184.98333333334</v>
      </c>
      <c r="F10" s="12">
        <v>46185</v>
      </c>
    </row>
    <row r="11" spans="1:6" ht="15">
      <c r="A11" s="3" t="s">
        <v>12</v>
      </c>
      <c r="B11" s="12">
        <f>B10*$B8</f>
        <v>45200</v>
      </c>
      <c r="C11" s="12">
        <f>C10*$B8</f>
        <v>46330</v>
      </c>
      <c r="D11" s="12">
        <f>D10*$B8</f>
        <v>47024.95</v>
      </c>
      <c r="E11" s="12">
        <f>E10*$B8</f>
        <v>46184.98333333334</v>
      </c>
      <c r="F11" s="13">
        <f>F10*$B8</f>
        <v>46185</v>
      </c>
    </row>
    <row r="12" spans="1:6" ht="27.75" customHeight="1">
      <c r="A12" s="17" t="s">
        <v>7</v>
      </c>
      <c r="B12" s="33" t="s">
        <v>57</v>
      </c>
      <c r="C12" s="34"/>
      <c r="D12" s="34"/>
      <c r="E12" s="18" t="s">
        <v>29</v>
      </c>
      <c r="F12" s="9" t="s">
        <v>8</v>
      </c>
    </row>
    <row r="13" spans="1:6" ht="15">
      <c r="A13" s="10" t="s">
        <v>9</v>
      </c>
      <c r="B13" s="29">
        <v>1</v>
      </c>
      <c r="C13" s="29"/>
      <c r="D13" s="29"/>
      <c r="E13" s="29"/>
      <c r="F13" s="3" t="s">
        <v>8</v>
      </c>
    </row>
    <row r="14" spans="1:6" ht="39" customHeight="1">
      <c r="A14" s="19" t="s">
        <v>10</v>
      </c>
      <c r="B14" s="30" t="s">
        <v>58</v>
      </c>
      <c r="C14" s="31"/>
      <c r="D14" s="31"/>
      <c r="E14" s="32"/>
      <c r="F14" s="3" t="s">
        <v>8</v>
      </c>
    </row>
    <row r="15" spans="1:6" ht="15">
      <c r="A15" s="10" t="s">
        <v>11</v>
      </c>
      <c r="B15" s="11">
        <v>11295</v>
      </c>
      <c r="C15" s="11">
        <v>11577.38</v>
      </c>
      <c r="D15" s="11">
        <v>11751.04</v>
      </c>
      <c r="E15" s="12">
        <f>(B15+C15+D15)/3</f>
        <v>11541.14</v>
      </c>
      <c r="F15" s="12">
        <v>11541</v>
      </c>
    </row>
    <row r="16" spans="1:6" ht="15">
      <c r="A16" s="3" t="s">
        <v>12</v>
      </c>
      <c r="B16" s="12">
        <f>B15*$B13</f>
        <v>11295</v>
      </c>
      <c r="C16" s="12">
        <f>C15*$B13</f>
        <v>11577.38</v>
      </c>
      <c r="D16" s="12">
        <f>D15*$B13</f>
        <v>11751.04</v>
      </c>
      <c r="E16" s="12">
        <f>E15*$B13</f>
        <v>11541.14</v>
      </c>
      <c r="F16" s="13">
        <f>F15*$B13</f>
        <v>11541</v>
      </c>
    </row>
    <row r="17" spans="1:6" ht="27" customHeight="1">
      <c r="A17" s="17" t="s">
        <v>7</v>
      </c>
      <c r="B17" s="33" t="s">
        <v>36</v>
      </c>
      <c r="C17" s="34"/>
      <c r="D17" s="34"/>
      <c r="E17" s="18" t="s">
        <v>29</v>
      </c>
      <c r="F17" s="9" t="s">
        <v>8</v>
      </c>
    </row>
    <row r="18" spans="1:6" ht="15">
      <c r="A18" s="10" t="s">
        <v>9</v>
      </c>
      <c r="B18" s="29">
        <v>2</v>
      </c>
      <c r="C18" s="29"/>
      <c r="D18" s="29"/>
      <c r="E18" s="29"/>
      <c r="F18" s="3" t="s">
        <v>8</v>
      </c>
    </row>
    <row r="19" spans="1:6" ht="27" customHeight="1">
      <c r="A19" s="19" t="s">
        <v>10</v>
      </c>
      <c r="B19" s="30" t="s">
        <v>37</v>
      </c>
      <c r="C19" s="31"/>
      <c r="D19" s="31"/>
      <c r="E19" s="32"/>
      <c r="F19" s="3" t="s">
        <v>8</v>
      </c>
    </row>
    <row r="20" spans="1:6" ht="15">
      <c r="A20" s="10" t="s">
        <v>11</v>
      </c>
      <c r="B20" s="11">
        <v>845</v>
      </c>
      <c r="C20" s="11">
        <v>866.13</v>
      </c>
      <c r="D20" s="11">
        <v>879.12</v>
      </c>
      <c r="E20" s="12">
        <f>(B20+C20+D20)/3</f>
        <v>863.4166666666666</v>
      </c>
      <c r="F20" s="12">
        <v>863</v>
      </c>
    </row>
    <row r="21" spans="1:6" ht="15">
      <c r="A21" s="3" t="s">
        <v>12</v>
      </c>
      <c r="B21" s="12">
        <f>B20*$B18</f>
        <v>1690</v>
      </c>
      <c r="C21" s="12">
        <f>C20*$B18</f>
        <v>1732.26</v>
      </c>
      <c r="D21" s="12">
        <f>D20*$B18</f>
        <v>1758.24</v>
      </c>
      <c r="E21" s="12">
        <f>E20*$B18</f>
        <v>1726.8333333333333</v>
      </c>
      <c r="F21" s="13">
        <f>F20*$B18</f>
        <v>1726</v>
      </c>
    </row>
    <row r="22" spans="1:6" ht="27" customHeight="1">
      <c r="A22" s="17" t="s">
        <v>7</v>
      </c>
      <c r="B22" s="33" t="s">
        <v>38</v>
      </c>
      <c r="C22" s="34"/>
      <c r="D22" s="34"/>
      <c r="E22" s="18" t="s">
        <v>39</v>
      </c>
      <c r="F22" s="9" t="s">
        <v>8</v>
      </c>
    </row>
    <row r="23" spans="1:6" ht="15">
      <c r="A23" s="10" t="s">
        <v>9</v>
      </c>
      <c r="B23" s="29">
        <v>6</v>
      </c>
      <c r="C23" s="29"/>
      <c r="D23" s="29"/>
      <c r="E23" s="29"/>
      <c r="F23" s="3" t="s">
        <v>8</v>
      </c>
    </row>
    <row r="24" spans="1:6" ht="27.75" customHeight="1">
      <c r="A24" s="19" t="s">
        <v>10</v>
      </c>
      <c r="B24" s="30" t="s">
        <v>40</v>
      </c>
      <c r="C24" s="31"/>
      <c r="D24" s="31"/>
      <c r="E24" s="32"/>
      <c r="F24" s="3" t="s">
        <v>8</v>
      </c>
    </row>
    <row r="25" spans="1:6" ht="15">
      <c r="A25" s="10" t="s">
        <v>11</v>
      </c>
      <c r="B25" s="11">
        <v>3200</v>
      </c>
      <c r="C25" s="11">
        <v>3280</v>
      </c>
      <c r="D25" s="11">
        <v>3329.2</v>
      </c>
      <c r="E25" s="12">
        <f>(B25+C25+D25)/3</f>
        <v>3269.7333333333336</v>
      </c>
      <c r="F25" s="12">
        <v>3270</v>
      </c>
    </row>
    <row r="26" spans="1:6" ht="15">
      <c r="A26" s="3" t="s">
        <v>12</v>
      </c>
      <c r="B26" s="12">
        <f>B25*$B23</f>
        <v>19200</v>
      </c>
      <c r="C26" s="12">
        <f>C25*$B23</f>
        <v>19680</v>
      </c>
      <c r="D26" s="12">
        <f>D25*$B23</f>
        <v>19975.199999999997</v>
      </c>
      <c r="E26" s="12">
        <f>E25*$B23</f>
        <v>19618.4</v>
      </c>
      <c r="F26" s="13">
        <f>F25*$B23</f>
        <v>19620</v>
      </c>
    </row>
    <row r="27" spans="1:6" ht="27.75" customHeight="1">
      <c r="A27" s="17" t="s">
        <v>7</v>
      </c>
      <c r="B27" s="33" t="s">
        <v>41</v>
      </c>
      <c r="C27" s="34"/>
      <c r="D27" s="34"/>
      <c r="E27" s="18" t="s">
        <v>42</v>
      </c>
      <c r="F27" s="9" t="s">
        <v>8</v>
      </c>
    </row>
    <row r="28" spans="1:6" ht="15">
      <c r="A28" s="10" t="s">
        <v>9</v>
      </c>
      <c r="B28" s="29">
        <v>3</v>
      </c>
      <c r="C28" s="29"/>
      <c r="D28" s="29"/>
      <c r="E28" s="29"/>
      <c r="F28" s="3" t="s">
        <v>8</v>
      </c>
    </row>
    <row r="29" spans="1:6" ht="27" customHeight="1">
      <c r="A29" s="19" t="s">
        <v>10</v>
      </c>
      <c r="B29" s="30" t="s">
        <v>43</v>
      </c>
      <c r="C29" s="31"/>
      <c r="D29" s="31"/>
      <c r="E29" s="32"/>
      <c r="F29" s="3" t="s">
        <v>8</v>
      </c>
    </row>
    <row r="30" spans="1:6" ht="15">
      <c r="A30" s="10" t="s">
        <v>11</v>
      </c>
      <c r="B30" s="11">
        <v>184</v>
      </c>
      <c r="C30" s="11">
        <v>188.6</v>
      </c>
      <c r="D30" s="11">
        <v>191.43</v>
      </c>
      <c r="E30" s="12">
        <f>(B30+C30+D30)/3</f>
        <v>188.01</v>
      </c>
      <c r="F30" s="12">
        <v>188</v>
      </c>
    </row>
    <row r="31" spans="1:6" ht="15">
      <c r="A31" s="3" t="s">
        <v>12</v>
      </c>
      <c r="B31" s="12">
        <f>B30*$B28</f>
        <v>552</v>
      </c>
      <c r="C31" s="12">
        <f>C30*$B28</f>
        <v>565.8</v>
      </c>
      <c r="D31" s="12">
        <f>D30*$B28</f>
        <v>574.29</v>
      </c>
      <c r="E31" s="12">
        <f>E30*$B28</f>
        <v>564.03</v>
      </c>
      <c r="F31" s="13">
        <f>F30*$B28</f>
        <v>564</v>
      </c>
    </row>
    <row r="32" spans="1:6" ht="26.25" customHeight="1">
      <c r="A32" s="17" t="s">
        <v>7</v>
      </c>
      <c r="B32" s="33" t="s">
        <v>44</v>
      </c>
      <c r="C32" s="34"/>
      <c r="D32" s="34"/>
      <c r="E32" s="18" t="s">
        <v>39</v>
      </c>
      <c r="F32" s="9" t="s">
        <v>8</v>
      </c>
    </row>
    <row r="33" spans="1:6" ht="15">
      <c r="A33" s="10" t="s">
        <v>9</v>
      </c>
      <c r="B33" s="29">
        <v>8</v>
      </c>
      <c r="C33" s="29"/>
      <c r="D33" s="29"/>
      <c r="E33" s="29"/>
      <c r="F33" s="3" t="s">
        <v>8</v>
      </c>
    </row>
    <row r="34" spans="1:6" ht="16.5" customHeight="1">
      <c r="A34" s="19" t="s">
        <v>10</v>
      </c>
      <c r="B34" s="30" t="s">
        <v>45</v>
      </c>
      <c r="C34" s="31"/>
      <c r="D34" s="31"/>
      <c r="E34" s="32"/>
      <c r="F34" s="3" t="s">
        <v>8</v>
      </c>
    </row>
    <row r="35" spans="1:6" ht="15">
      <c r="A35" s="10" t="s">
        <v>11</v>
      </c>
      <c r="B35" s="11">
        <v>73</v>
      </c>
      <c r="C35" s="11">
        <v>74.83</v>
      </c>
      <c r="D35" s="11">
        <v>75.95</v>
      </c>
      <c r="E35" s="12">
        <f>(B35+C35+D35)/3</f>
        <v>74.59333333333332</v>
      </c>
      <c r="F35" s="12">
        <v>75</v>
      </c>
    </row>
    <row r="36" spans="1:6" ht="15">
      <c r="A36" s="3" t="s">
        <v>12</v>
      </c>
      <c r="B36" s="12">
        <f>B35*$B33</f>
        <v>584</v>
      </c>
      <c r="C36" s="12">
        <f>C35*$B33</f>
        <v>598.64</v>
      </c>
      <c r="D36" s="12">
        <f>D35*$B33</f>
        <v>607.6</v>
      </c>
      <c r="E36" s="12">
        <f>E35*$B33</f>
        <v>596.7466666666666</v>
      </c>
      <c r="F36" s="13">
        <f>F35*$B33</f>
        <v>600</v>
      </c>
    </row>
    <row r="37" spans="1:6" ht="27" customHeight="1">
      <c r="A37" s="17" t="s">
        <v>7</v>
      </c>
      <c r="B37" s="33" t="s">
        <v>46</v>
      </c>
      <c r="C37" s="34"/>
      <c r="D37" s="34"/>
      <c r="E37" s="18" t="s">
        <v>29</v>
      </c>
      <c r="F37" s="9" t="s">
        <v>8</v>
      </c>
    </row>
    <row r="38" spans="1:6" ht="15">
      <c r="A38" s="10" t="s">
        <v>9</v>
      </c>
      <c r="B38" s="29">
        <v>2</v>
      </c>
      <c r="C38" s="29"/>
      <c r="D38" s="29"/>
      <c r="E38" s="29"/>
      <c r="F38" s="3" t="s">
        <v>8</v>
      </c>
    </row>
    <row r="39" spans="1:6" ht="39.75" customHeight="1">
      <c r="A39" s="19" t="s">
        <v>10</v>
      </c>
      <c r="B39" s="30" t="s">
        <v>47</v>
      </c>
      <c r="C39" s="31"/>
      <c r="D39" s="31"/>
      <c r="E39" s="32"/>
      <c r="F39" s="3" t="s">
        <v>8</v>
      </c>
    </row>
    <row r="40" spans="1:6" ht="15">
      <c r="A40" s="10" t="s">
        <v>11</v>
      </c>
      <c r="B40" s="11">
        <v>3011</v>
      </c>
      <c r="C40" s="11">
        <v>3086.28</v>
      </c>
      <c r="D40" s="11">
        <v>3132.57</v>
      </c>
      <c r="E40" s="12">
        <f>(B40+C40+D40)/3</f>
        <v>3076.616666666667</v>
      </c>
      <c r="F40" s="12">
        <v>3077</v>
      </c>
    </row>
    <row r="41" spans="1:6" ht="15">
      <c r="A41" s="3" t="s">
        <v>12</v>
      </c>
      <c r="B41" s="12">
        <f>B40*$B38</f>
        <v>6022</v>
      </c>
      <c r="C41" s="12">
        <f>C40*$B38</f>
        <v>6172.56</v>
      </c>
      <c r="D41" s="12">
        <f>D40*$B38</f>
        <v>6265.14</v>
      </c>
      <c r="E41" s="12">
        <f>E40*$B38</f>
        <v>6153.233333333334</v>
      </c>
      <c r="F41" s="13">
        <f>F40*$B38</f>
        <v>6154</v>
      </c>
    </row>
    <row r="42" spans="1:6" ht="27.75" customHeight="1">
      <c r="A42" s="17" t="s">
        <v>7</v>
      </c>
      <c r="B42" s="33" t="s">
        <v>48</v>
      </c>
      <c r="C42" s="34"/>
      <c r="D42" s="34"/>
      <c r="E42" s="18" t="s">
        <v>29</v>
      </c>
      <c r="F42" s="9" t="s">
        <v>8</v>
      </c>
    </row>
    <row r="43" spans="1:6" ht="15">
      <c r="A43" s="10" t="s">
        <v>9</v>
      </c>
      <c r="B43" s="29">
        <v>2</v>
      </c>
      <c r="C43" s="29"/>
      <c r="D43" s="29"/>
      <c r="E43" s="29"/>
      <c r="F43" s="3" t="s">
        <v>8</v>
      </c>
    </row>
    <row r="44" spans="1:6" ht="26.25" customHeight="1">
      <c r="A44" s="19" t="s">
        <v>10</v>
      </c>
      <c r="B44" s="30" t="s">
        <v>49</v>
      </c>
      <c r="C44" s="31"/>
      <c r="D44" s="31"/>
      <c r="E44" s="32"/>
      <c r="F44" s="3" t="s">
        <v>8</v>
      </c>
    </row>
    <row r="45" spans="1:6" ht="15">
      <c r="A45" s="10" t="s">
        <v>11</v>
      </c>
      <c r="B45" s="11">
        <v>5177</v>
      </c>
      <c r="C45" s="11">
        <v>5306.43</v>
      </c>
      <c r="D45" s="11">
        <v>5386.03</v>
      </c>
      <c r="E45" s="12">
        <f>(B45+C45+D45)/3</f>
        <v>5289.82</v>
      </c>
      <c r="F45" s="12">
        <v>5290</v>
      </c>
    </row>
    <row r="46" spans="1:6" ht="15">
      <c r="A46" s="3" t="s">
        <v>12</v>
      </c>
      <c r="B46" s="12">
        <f>B45*$B43</f>
        <v>10354</v>
      </c>
      <c r="C46" s="12">
        <f>C45*$B43</f>
        <v>10612.86</v>
      </c>
      <c r="D46" s="12">
        <f>D45*$B43</f>
        <v>10772.06</v>
      </c>
      <c r="E46" s="12">
        <f>E45*$B43</f>
        <v>10579.64</v>
      </c>
      <c r="F46" s="13">
        <f>F45*$B43</f>
        <v>10580</v>
      </c>
    </row>
    <row r="47" spans="1:6" ht="27" customHeight="1">
      <c r="A47" s="17" t="s">
        <v>7</v>
      </c>
      <c r="B47" s="33" t="s">
        <v>50</v>
      </c>
      <c r="C47" s="34"/>
      <c r="D47" s="34"/>
      <c r="E47" s="18" t="s">
        <v>51</v>
      </c>
      <c r="F47" s="9" t="s">
        <v>8</v>
      </c>
    </row>
    <row r="48" spans="1:6" ht="15">
      <c r="A48" s="10" t="s">
        <v>9</v>
      </c>
      <c r="B48" s="29">
        <v>5</v>
      </c>
      <c r="C48" s="29"/>
      <c r="D48" s="29"/>
      <c r="E48" s="29"/>
      <c r="F48" s="3" t="s">
        <v>8</v>
      </c>
    </row>
    <row r="49" spans="1:6" ht="27.75" customHeight="1">
      <c r="A49" s="19" t="s">
        <v>10</v>
      </c>
      <c r="B49" s="30" t="s">
        <v>52</v>
      </c>
      <c r="C49" s="31"/>
      <c r="D49" s="31"/>
      <c r="E49" s="32"/>
      <c r="F49" s="3" t="s">
        <v>8</v>
      </c>
    </row>
    <row r="50" spans="1:6" ht="15">
      <c r="A50" s="10" t="s">
        <v>11</v>
      </c>
      <c r="B50" s="11">
        <v>1380</v>
      </c>
      <c r="C50" s="11">
        <v>1414.5</v>
      </c>
      <c r="D50" s="11">
        <v>1435.72</v>
      </c>
      <c r="E50" s="12">
        <f>(B50+C50+D50)/3</f>
        <v>1410.0733333333335</v>
      </c>
      <c r="F50" s="12">
        <v>1410</v>
      </c>
    </row>
    <row r="51" spans="1:6" ht="15">
      <c r="A51" s="3" t="s">
        <v>12</v>
      </c>
      <c r="B51" s="12">
        <f>B50*$B48</f>
        <v>6900</v>
      </c>
      <c r="C51" s="12">
        <f>C50*$B48</f>
        <v>7072.5</v>
      </c>
      <c r="D51" s="12">
        <f>D50*$B48</f>
        <v>7178.6</v>
      </c>
      <c r="E51" s="12">
        <f>E50*$B48</f>
        <v>7050.366666666668</v>
      </c>
      <c r="F51" s="13">
        <f>F50*$B48</f>
        <v>7050</v>
      </c>
    </row>
    <row r="52" spans="1:6" ht="27" customHeight="1">
      <c r="A52" s="17" t="s">
        <v>7</v>
      </c>
      <c r="B52" s="33" t="s">
        <v>53</v>
      </c>
      <c r="C52" s="34"/>
      <c r="D52" s="34"/>
      <c r="E52" s="18" t="s">
        <v>28</v>
      </c>
      <c r="F52" s="9" t="s">
        <v>8</v>
      </c>
    </row>
    <row r="53" spans="1:6" ht="15">
      <c r="A53" s="10" t="s">
        <v>9</v>
      </c>
      <c r="B53" s="29">
        <v>3</v>
      </c>
      <c r="C53" s="29"/>
      <c r="D53" s="29"/>
      <c r="E53" s="29"/>
      <c r="F53" s="3" t="s">
        <v>8</v>
      </c>
    </row>
    <row r="54" spans="1:6" ht="27.75" customHeight="1">
      <c r="A54" s="19" t="s">
        <v>10</v>
      </c>
      <c r="B54" s="30" t="s">
        <v>54</v>
      </c>
      <c r="C54" s="31"/>
      <c r="D54" s="31"/>
      <c r="E54" s="32"/>
      <c r="F54" s="3" t="s">
        <v>8</v>
      </c>
    </row>
    <row r="55" spans="1:6" ht="15">
      <c r="A55" s="10" t="s">
        <v>11</v>
      </c>
      <c r="B55" s="11">
        <v>3580</v>
      </c>
      <c r="C55" s="11">
        <v>3669.5</v>
      </c>
      <c r="D55" s="11">
        <v>3724.54</v>
      </c>
      <c r="E55" s="12">
        <f>(B55+C55+D55)/3</f>
        <v>3658.013333333334</v>
      </c>
      <c r="F55" s="12">
        <v>3658</v>
      </c>
    </row>
    <row r="56" spans="1:6" ht="15">
      <c r="A56" s="3" t="s">
        <v>12</v>
      </c>
      <c r="B56" s="12">
        <f>B55*$B53</f>
        <v>10740</v>
      </c>
      <c r="C56" s="12">
        <f>C55*$B53</f>
        <v>11008.5</v>
      </c>
      <c r="D56" s="12">
        <f>D55*$B53</f>
        <v>11173.619999999999</v>
      </c>
      <c r="E56" s="12">
        <f>E55*$B53</f>
        <v>10974.04</v>
      </c>
      <c r="F56" s="13">
        <f>F55*$B53</f>
        <v>10974</v>
      </c>
    </row>
    <row r="57" spans="1:6" ht="27" customHeight="1">
      <c r="A57" s="17" t="s">
        <v>7</v>
      </c>
      <c r="B57" s="33" t="s">
        <v>55</v>
      </c>
      <c r="C57" s="34"/>
      <c r="D57" s="34"/>
      <c r="E57" s="18" t="s">
        <v>30</v>
      </c>
      <c r="F57" s="9" t="s">
        <v>8</v>
      </c>
    </row>
    <row r="58" spans="1:6" ht="15">
      <c r="A58" s="10" t="s">
        <v>9</v>
      </c>
      <c r="B58" s="29">
        <v>10</v>
      </c>
      <c r="C58" s="29"/>
      <c r="D58" s="29"/>
      <c r="E58" s="29"/>
      <c r="F58" s="3" t="s">
        <v>8</v>
      </c>
    </row>
    <row r="59" spans="1:6" ht="27" customHeight="1">
      <c r="A59" s="19" t="s">
        <v>10</v>
      </c>
      <c r="B59" s="30" t="s">
        <v>56</v>
      </c>
      <c r="C59" s="31"/>
      <c r="D59" s="31"/>
      <c r="E59" s="32"/>
      <c r="F59" s="3" t="s">
        <v>8</v>
      </c>
    </row>
    <row r="60" spans="1:6" ht="15">
      <c r="A60" s="10" t="s">
        <v>11</v>
      </c>
      <c r="B60" s="11">
        <v>239</v>
      </c>
      <c r="C60" s="11">
        <v>244.98</v>
      </c>
      <c r="D60" s="11">
        <v>248.65</v>
      </c>
      <c r="E60" s="12">
        <f>(B60+C60+D60)/3</f>
        <v>244.21</v>
      </c>
      <c r="F60" s="12">
        <v>244</v>
      </c>
    </row>
    <row r="61" spans="1:6" ht="15">
      <c r="A61" s="3" t="s">
        <v>12</v>
      </c>
      <c r="B61" s="12">
        <f>B60*$B58</f>
        <v>2390</v>
      </c>
      <c r="C61" s="12">
        <f>C60*$B58</f>
        <v>2449.7999999999997</v>
      </c>
      <c r="D61" s="12">
        <f>D60*$B58</f>
        <v>2486.5</v>
      </c>
      <c r="E61" s="12">
        <f>E60*$B58</f>
        <v>2442.1</v>
      </c>
      <c r="F61" s="13">
        <f>F60*$B58</f>
        <v>2440</v>
      </c>
    </row>
    <row r="62" spans="1:10" ht="38.25" customHeight="1">
      <c r="A62" s="20" t="s">
        <v>13</v>
      </c>
      <c r="B62" s="39" t="s">
        <v>14</v>
      </c>
      <c r="C62" s="39"/>
      <c r="D62" s="39" t="s">
        <v>15</v>
      </c>
      <c r="E62" s="39"/>
      <c r="F62" s="39"/>
      <c r="G62" s="7"/>
      <c r="H62" s="7"/>
      <c r="I62" s="7"/>
      <c r="J62" s="7"/>
    </row>
    <row r="63" spans="1:6" ht="30" customHeight="1">
      <c r="A63" s="24">
        <v>1</v>
      </c>
      <c r="B63" s="35" t="s">
        <v>25</v>
      </c>
      <c r="C63" s="35"/>
      <c r="D63" s="36" t="s">
        <v>60</v>
      </c>
      <c r="E63" s="37"/>
      <c r="F63" s="38"/>
    </row>
    <row r="64" spans="1:6" ht="31.5" customHeight="1">
      <c r="A64" s="24">
        <v>2</v>
      </c>
      <c r="B64" s="35" t="s">
        <v>26</v>
      </c>
      <c r="C64" s="35"/>
      <c r="D64" s="36" t="s">
        <v>61</v>
      </c>
      <c r="E64" s="37"/>
      <c r="F64" s="38"/>
    </row>
    <row r="65" spans="1:6" ht="27.75" customHeight="1">
      <c r="A65" s="24">
        <v>3</v>
      </c>
      <c r="B65" s="35" t="s">
        <v>27</v>
      </c>
      <c r="C65" s="35"/>
      <c r="D65" s="36" t="s">
        <v>62</v>
      </c>
      <c r="E65" s="37"/>
      <c r="F65" s="38"/>
    </row>
    <row r="66" spans="1:6" ht="15" customHeight="1">
      <c r="A66" s="26" t="s">
        <v>31</v>
      </c>
      <c r="B66" s="27">
        <f>B11+B16+B21+B26+B31+B36+B41+B46+B51+B56+B61</f>
        <v>114927</v>
      </c>
      <c r="C66" s="27">
        <f>C11+C16+C21+C26+C31+C36+C41+C46+C51+C56+C61</f>
        <v>117800.3</v>
      </c>
      <c r="D66" s="27">
        <f>D11+D16+D21+D26+D31+D36+D41+D46+D51+D56+D61</f>
        <v>119567.23999999999</v>
      </c>
      <c r="E66" s="25"/>
      <c r="F66" s="25"/>
    </row>
    <row r="67" spans="1:11" s="4" customFormat="1" ht="15">
      <c r="A67" s="14" t="s">
        <v>59</v>
      </c>
      <c r="B67" s="14"/>
      <c r="C67" s="14"/>
      <c r="D67" s="14"/>
      <c r="E67" s="5" t="s">
        <v>16</v>
      </c>
      <c r="F67" s="15">
        <f>F11+F16+F21+F26+F31+F36+F41+F46+F51+F56+F61</f>
        <v>117434</v>
      </c>
      <c r="G67" s="6"/>
      <c r="H67" s="6"/>
      <c r="I67" s="6"/>
      <c r="J67" s="6"/>
      <c r="K67" s="6"/>
    </row>
    <row r="68" spans="1:6" s="4" customFormat="1" ht="15">
      <c r="A68" s="14"/>
      <c r="B68" s="14"/>
      <c r="C68" s="14"/>
      <c r="D68" s="14"/>
      <c r="E68" s="14"/>
      <c r="F68" s="14"/>
    </row>
    <row r="69" spans="1:6" s="4" customFormat="1" ht="15">
      <c r="A69" s="14" t="s">
        <v>21</v>
      </c>
      <c r="B69" s="14"/>
      <c r="C69" s="14"/>
      <c r="D69" s="14"/>
      <c r="E69" s="14"/>
      <c r="F69" s="5" t="s">
        <v>22</v>
      </c>
    </row>
    <row r="70" spans="1:6" s="4" customFormat="1" ht="9" customHeight="1">
      <c r="A70" s="14"/>
      <c r="B70" s="14"/>
      <c r="C70" s="14"/>
      <c r="D70" s="14"/>
      <c r="E70" s="14"/>
      <c r="F70" s="14"/>
    </row>
    <row r="71" spans="1:6" s="4" customFormat="1" ht="15">
      <c r="A71" s="14" t="s">
        <v>23</v>
      </c>
      <c r="B71" s="14"/>
      <c r="C71" s="14"/>
      <c r="D71" s="14"/>
      <c r="E71" s="14"/>
      <c r="F71" s="5" t="s">
        <v>24</v>
      </c>
    </row>
    <row r="72" spans="1:6" s="4" customFormat="1" ht="9" customHeight="1">
      <c r="A72" s="14"/>
      <c r="B72" s="14"/>
      <c r="C72" s="14"/>
      <c r="D72" s="14"/>
      <c r="E72" s="14"/>
      <c r="F72" s="14"/>
    </row>
    <row r="73" spans="1:6" ht="15">
      <c r="A73" s="14" t="s">
        <v>18</v>
      </c>
      <c r="B73" s="16"/>
      <c r="C73" s="16"/>
      <c r="D73" s="16"/>
      <c r="E73" s="16"/>
      <c r="F73" s="5" t="s">
        <v>19</v>
      </c>
    </row>
    <row r="74" spans="1:6" ht="12.75">
      <c r="A74" s="16" t="s">
        <v>20</v>
      </c>
      <c r="B74" s="16"/>
      <c r="C74" s="16"/>
      <c r="D74" s="16"/>
      <c r="E74" s="16"/>
      <c r="F74" s="16"/>
    </row>
  </sheetData>
  <sheetProtection selectLockedCells="1" selectUnlockedCells="1"/>
  <mergeCells count="42">
    <mergeCell ref="B54:E54"/>
    <mergeCell ref="B57:D57"/>
    <mergeCell ref="B58:E58"/>
    <mergeCell ref="B59:E59"/>
    <mergeCell ref="B44:E44"/>
    <mergeCell ref="B47:D47"/>
    <mergeCell ref="B48:E48"/>
    <mergeCell ref="B49:E49"/>
    <mergeCell ref="B52:D52"/>
    <mergeCell ref="B53:E53"/>
    <mergeCell ref="B34:E34"/>
    <mergeCell ref="B37:D37"/>
    <mergeCell ref="B38:E38"/>
    <mergeCell ref="B39:E39"/>
    <mergeCell ref="B42:D42"/>
    <mergeCell ref="B43:E43"/>
    <mergeCell ref="B24:E24"/>
    <mergeCell ref="B27:D27"/>
    <mergeCell ref="B28:E28"/>
    <mergeCell ref="B29:E29"/>
    <mergeCell ref="B32:D32"/>
    <mergeCell ref="B33:E33"/>
    <mergeCell ref="B64:C64"/>
    <mergeCell ref="D64:F64"/>
    <mergeCell ref="B18:E18"/>
    <mergeCell ref="B19:E19"/>
    <mergeCell ref="B62:C62"/>
    <mergeCell ref="D62:F62"/>
    <mergeCell ref="B63:C63"/>
    <mergeCell ref="D63:F63"/>
    <mergeCell ref="B22:D22"/>
    <mergeCell ref="B23:E23"/>
    <mergeCell ref="B5:D5"/>
    <mergeCell ref="B8:E8"/>
    <mergeCell ref="B9:E9"/>
    <mergeCell ref="B7:D7"/>
    <mergeCell ref="B65:C65"/>
    <mergeCell ref="D65:F65"/>
    <mergeCell ref="B12:D12"/>
    <mergeCell ref="B13:E13"/>
    <mergeCell ref="B14:E14"/>
    <mergeCell ref="B17:D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Lovygina_NB</cp:lastModifiedBy>
  <cp:lastPrinted>2011-11-09T05:27:05Z</cp:lastPrinted>
  <dcterms:created xsi:type="dcterms:W3CDTF">2010-10-25T05:09:14Z</dcterms:created>
  <dcterms:modified xsi:type="dcterms:W3CDTF">2011-11-21T06:17:09Z</dcterms:modified>
  <cp:category/>
  <cp:version/>
  <cp:contentType/>
  <cp:contentStatus/>
</cp:coreProperties>
</file>